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uba\2018 -2023\18-23 SSR\CRITERIA -II\New completed\2.1.2\"/>
    </mc:Choice>
  </mc:AlternateContent>
  <bookViews>
    <workbookView xWindow="-120" yWindow="-120" windowWidth="20730" windowHeight="11310"/>
  </bookViews>
  <sheets>
    <sheet name="A-2.1.2" sheetId="1" r:id="rId1"/>
  </sheets>
  <definedNames>
    <definedName name="_xlnm.Print_Area" localSheetId="0">'A-2.1.2'!$A$1:$K$30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1" l="1"/>
  <c r="L18" i="1" s="1"/>
  <c r="I17" i="1"/>
  <c r="L17" i="1" s="1"/>
  <c r="I16" i="1"/>
  <c r="L16" i="1" s="1"/>
  <c r="L15" i="1"/>
  <c r="I15" i="1"/>
  <c r="I14" i="1"/>
  <c r="L14" i="1" s="1"/>
  <c r="L28" i="1" l="1"/>
  <c r="L27" i="1"/>
  <c r="L26" i="1"/>
  <c r="L25" i="1"/>
  <c r="L24" i="1"/>
</calcChain>
</file>

<file path=xl/sharedStrings.xml><?xml version="1.0" encoding="utf-8"?>
<sst xmlns="http://schemas.openxmlformats.org/spreadsheetml/2006/main" count="59" uniqueCount="23">
  <si>
    <t>2.1.2 Percentage of seats filled against reserved categories (SC, ST, OBC etc.) as per applicable reservation policy for the first year admission during the last five years</t>
  </si>
  <si>
    <t>Year</t>
  </si>
  <si>
    <t>Number of  seats earmarked for reserved category as per GOI or State Government rule</t>
  </si>
  <si>
    <t>Number of students admitted from the reserved category</t>
  </si>
  <si>
    <t>SC</t>
  </si>
  <si>
    <t>ST</t>
  </si>
  <si>
    <t>OBC</t>
  </si>
  <si>
    <t>Gen</t>
  </si>
  <si>
    <t>Note: In case of Minority institutions number of reserved seats for Minority candidates and number of Minority Students enrolled in the first year shall be considered. Please use others to mention the same</t>
  </si>
  <si>
    <t>2022-23</t>
  </si>
  <si>
    <t>2018-19</t>
  </si>
  <si>
    <t>2019-20</t>
  </si>
  <si>
    <t>2020-21</t>
  </si>
  <si>
    <t>2021-22</t>
  </si>
  <si>
    <t>OBC-SOU</t>
  </si>
  <si>
    <t>YEAR 2018</t>
  </si>
  <si>
    <t>YEAR 2019</t>
  </si>
  <si>
    <t>YEAR 2020</t>
  </si>
  <si>
    <t>YEAR 2021</t>
  </si>
  <si>
    <t>YEAR 2022</t>
  </si>
  <si>
    <t>SELF FINANCE</t>
  </si>
  <si>
    <t>AIDED</t>
  </si>
  <si>
    <t>AIDED &amp; SELF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</si>
</sst>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sz val="12"/>
      <color theme="1"/>
      <name val="Calibri"/>
      <family val="2"/>
      <scheme val="minor"/>
    </font>
    <font>
      <sz val="11"/>
      <color indexed="8"/>
      <name val="Calibri"/>
      <family val="2"/>
    </font>
    <font>
      <b/>
      <sz val="11"/>
      <color indexed="8"/>
      <name val="Calibri"/>
      <family val="2"/>
    </font>
    <font>
      <b/>
      <sz val="16"/>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3" fillId="0" borderId="0"/>
  </cellStyleXfs>
  <cellXfs count="30">
    <xf numFmtId="0" fontId="0" fillId="0" borderId="0" xfId="0"/>
    <xf numFmtId="0" fontId="0" fillId="0" borderId="0" xfId="0" applyAlignment="1">
      <alignment horizontal="left"/>
    </xf>
    <xf numFmtId="0" fontId="1" fillId="0" borderId="2" xfId="0" applyFont="1" applyBorder="1" applyAlignment="1">
      <alignment horizontal="center"/>
    </xf>
    <xf numFmtId="0" fontId="0" fillId="0" borderId="2" xfId="0" applyBorder="1"/>
    <xf numFmtId="0" fontId="0" fillId="0" borderId="2" xfId="0" applyBorder="1" applyAlignment="1">
      <alignment horizontal="center"/>
    </xf>
    <xf numFmtId="0" fontId="0" fillId="0" borderId="0" xfId="0" applyBorder="1" applyAlignment="1">
      <alignment horizontal="center"/>
    </xf>
    <xf numFmtId="0" fontId="0" fillId="0" borderId="0" xfId="0" applyBorder="1"/>
    <xf numFmtId="0" fontId="3" fillId="0" borderId="0" xfId="1" applyBorder="1" applyAlignment="1">
      <alignment horizontal="center" vertical="center"/>
    </xf>
    <xf numFmtId="0" fontId="1" fillId="0" borderId="3" xfId="0" applyFont="1" applyBorder="1" applyAlignment="1">
      <alignment horizontal="center"/>
    </xf>
    <xf numFmtId="0" fontId="1" fillId="0" borderId="7" xfId="0" applyFont="1" applyBorder="1" applyAlignment="1">
      <alignment horizontal="justify" wrapText="1"/>
    </xf>
    <xf numFmtId="0" fontId="1" fillId="0" borderId="8" xfId="0" applyFont="1" applyBorder="1" applyAlignment="1">
      <alignment horizontal="justify" wrapText="1"/>
    </xf>
    <xf numFmtId="0" fontId="1" fillId="0" borderId="9" xfId="0" applyFont="1" applyBorder="1" applyAlignment="1">
      <alignment horizontal="justify" wrapText="1"/>
    </xf>
    <xf numFmtId="0" fontId="0" fillId="0" borderId="10" xfId="0" applyBorder="1"/>
    <xf numFmtId="0" fontId="0" fillId="0" borderId="1" xfId="0" applyBorder="1" applyAlignment="1">
      <alignment horizontal="center"/>
    </xf>
    <xf numFmtId="0" fontId="0" fillId="0" borderId="1" xfId="0" applyBorder="1"/>
    <xf numFmtId="0" fontId="6" fillId="0" borderId="11" xfId="0" applyFont="1" applyBorder="1" applyAlignment="1">
      <alignment horizontal="center" vertical="center"/>
    </xf>
    <xf numFmtId="0" fontId="6" fillId="0" borderId="12" xfId="0" applyFont="1" applyBorder="1" applyAlignment="1">
      <alignment horizontal="right" vertical="center"/>
    </xf>
    <xf numFmtId="0" fontId="1" fillId="0" borderId="1" xfId="0" applyFont="1" applyBorder="1" applyAlignment="1">
      <alignment horizontal="justify" wrapText="1"/>
    </xf>
    <xf numFmtId="0" fontId="1" fillId="0" borderId="1"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horizontal="center" vertical="center" wrapText="1"/>
    </xf>
    <xf numFmtId="0" fontId="2" fillId="0" borderId="3" xfId="0" applyFont="1" applyBorder="1" applyAlignment="1">
      <alignment horizontal="center" wrapText="1"/>
    </xf>
    <xf numFmtId="0" fontId="1" fillId="0" borderId="2" xfId="0" applyFont="1" applyBorder="1" applyAlignment="1">
      <alignment horizontal="center"/>
    </xf>
    <xf numFmtId="0" fontId="1" fillId="0" borderId="2" xfId="0" applyFont="1" applyBorder="1" applyAlignment="1">
      <alignment horizontal="center" vertical="center" wrapText="1"/>
    </xf>
    <xf numFmtId="0" fontId="5" fillId="2" borderId="2"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0" fontId="4" fillId="0" borderId="1" xfId="1" applyFont="1" applyBorder="1" applyAlignment="1">
      <alignment horizontal="center" vertical="center"/>
    </xf>
    <xf numFmtId="0" fontId="3" fillId="0" borderId="1" xfId="1" applyBorder="1" applyAlignment="1">
      <alignment horizontal="center" vertical="center"/>
    </xf>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tabSelected="1" workbookViewId="0">
      <selection sqref="A1:K9"/>
    </sheetView>
  </sheetViews>
  <sheetFormatPr defaultColWidth="30.5703125" defaultRowHeight="15" x14ac:dyDescent="0.25"/>
  <cols>
    <col min="1" max="1" width="12.7109375" customWidth="1"/>
    <col min="2" max="2" width="8.28515625" customWidth="1"/>
    <col min="3" max="3" width="6.85546875" customWidth="1"/>
    <col min="4" max="4" width="7.85546875" customWidth="1"/>
    <col min="5" max="5" width="8.28515625" customWidth="1"/>
    <col min="6" max="6" width="9.28515625" bestFit="1" customWidth="1"/>
    <col min="7" max="7" width="6.7109375" customWidth="1"/>
    <col min="8" max="8" width="5.7109375" customWidth="1"/>
    <col min="9" max="10" width="8.7109375" customWidth="1"/>
    <col min="11" max="11" width="9.5703125" customWidth="1"/>
    <col min="12" max="12" width="7.28515625" customWidth="1"/>
    <col min="14" max="14" width="5" bestFit="1" customWidth="1"/>
    <col min="15" max="15" width="3.140625" customWidth="1"/>
    <col min="16" max="16" width="5" bestFit="1" customWidth="1"/>
    <col min="17" max="17" width="10.85546875" bestFit="1" customWidth="1"/>
    <col min="18" max="18" width="8.5703125" bestFit="1" customWidth="1"/>
    <col min="19" max="19" width="6.42578125" bestFit="1" customWidth="1"/>
    <col min="20" max="20" width="4" bestFit="1" customWidth="1"/>
  </cols>
  <sheetData>
    <row r="1" spans="1:18" ht="30.75" customHeight="1" x14ac:dyDescent="0.25">
      <c r="A1" s="17" t="s">
        <v>0</v>
      </c>
      <c r="B1" s="17"/>
      <c r="C1" s="17"/>
      <c r="D1" s="17"/>
      <c r="E1" s="17"/>
      <c r="F1" s="17"/>
      <c r="G1" s="17"/>
      <c r="H1" s="17"/>
      <c r="I1" s="17"/>
      <c r="J1" s="17"/>
      <c r="K1" s="17"/>
    </row>
    <row r="2" spans="1:18" ht="20.100000000000001" customHeight="1" x14ac:dyDescent="0.35">
      <c r="A2" s="25" t="s">
        <v>22</v>
      </c>
      <c r="B2" s="26"/>
      <c r="C2" s="26"/>
      <c r="D2" s="26"/>
      <c r="E2" s="26"/>
      <c r="F2" s="26"/>
      <c r="G2" s="26"/>
      <c r="H2" s="26"/>
      <c r="I2" s="26"/>
      <c r="J2" s="26"/>
      <c r="K2" s="27"/>
    </row>
    <row r="3" spans="1:18" ht="45.75" customHeight="1" x14ac:dyDescent="0.25">
      <c r="A3" s="18" t="s">
        <v>1</v>
      </c>
      <c r="B3" s="20" t="s">
        <v>2</v>
      </c>
      <c r="C3" s="20"/>
      <c r="D3" s="20"/>
      <c r="E3" s="20"/>
      <c r="F3" s="20"/>
      <c r="G3" s="20" t="s">
        <v>3</v>
      </c>
      <c r="H3" s="20"/>
      <c r="I3" s="20"/>
      <c r="J3" s="20"/>
      <c r="K3" s="20"/>
    </row>
    <row r="4" spans="1:18" ht="20.100000000000001" customHeight="1" x14ac:dyDescent="0.25">
      <c r="A4" s="19"/>
      <c r="B4" s="8" t="s">
        <v>4</v>
      </c>
      <c r="C4" s="8" t="s">
        <v>5</v>
      </c>
      <c r="D4" s="8" t="s">
        <v>6</v>
      </c>
      <c r="E4" s="8" t="s">
        <v>7</v>
      </c>
      <c r="F4" s="8" t="s">
        <v>14</v>
      </c>
      <c r="G4" s="8" t="s">
        <v>4</v>
      </c>
      <c r="H4" s="8" t="s">
        <v>5</v>
      </c>
      <c r="I4" s="8" t="s">
        <v>6</v>
      </c>
      <c r="J4" s="8" t="s">
        <v>7</v>
      </c>
      <c r="K4" s="8" t="s">
        <v>14</v>
      </c>
    </row>
    <row r="5" spans="1:18" ht="20.100000000000001" customHeight="1" thickBot="1" x14ac:dyDescent="0.3">
      <c r="A5" s="15" t="s">
        <v>10</v>
      </c>
      <c r="B5" s="16">
        <v>123</v>
      </c>
      <c r="C5" s="16">
        <v>7</v>
      </c>
      <c r="D5" s="16">
        <v>341</v>
      </c>
      <c r="E5" s="16">
        <v>211</v>
      </c>
      <c r="F5" s="16">
        <v>682</v>
      </c>
      <c r="G5" s="16">
        <v>40</v>
      </c>
      <c r="H5" s="16">
        <v>1</v>
      </c>
      <c r="I5" s="16">
        <v>351</v>
      </c>
      <c r="J5" s="16">
        <v>11</v>
      </c>
      <c r="K5" s="16">
        <v>321</v>
      </c>
      <c r="L5" s="1">
        <v>724</v>
      </c>
    </row>
    <row r="6" spans="1:18" ht="20.100000000000001" customHeight="1" thickBot="1" x14ac:dyDescent="0.3">
      <c r="A6" s="15" t="s">
        <v>11</v>
      </c>
      <c r="B6" s="16">
        <v>123</v>
      </c>
      <c r="C6" s="16">
        <v>7</v>
      </c>
      <c r="D6" s="16">
        <v>341</v>
      </c>
      <c r="E6" s="16">
        <v>211</v>
      </c>
      <c r="F6" s="16">
        <v>682</v>
      </c>
      <c r="G6" s="16">
        <v>42</v>
      </c>
      <c r="H6" s="16">
        <v>1</v>
      </c>
      <c r="I6" s="16">
        <v>412</v>
      </c>
      <c r="J6" s="16">
        <v>8</v>
      </c>
      <c r="K6" s="16">
        <v>284</v>
      </c>
      <c r="L6" s="1">
        <v>747</v>
      </c>
    </row>
    <row r="7" spans="1:18" ht="20.100000000000001" customHeight="1" thickBot="1" x14ac:dyDescent="0.3">
      <c r="A7" s="15" t="s">
        <v>12</v>
      </c>
      <c r="B7" s="16">
        <v>123</v>
      </c>
      <c r="C7" s="16">
        <v>7</v>
      </c>
      <c r="D7" s="16">
        <v>331</v>
      </c>
      <c r="E7" s="16">
        <v>205</v>
      </c>
      <c r="F7" s="16">
        <v>662</v>
      </c>
      <c r="G7" s="16">
        <v>21</v>
      </c>
      <c r="H7" s="16">
        <v>0</v>
      </c>
      <c r="I7" s="16">
        <v>322</v>
      </c>
      <c r="J7" s="16">
        <v>6</v>
      </c>
      <c r="K7" s="16">
        <v>247</v>
      </c>
      <c r="L7" s="1">
        <v>596</v>
      </c>
    </row>
    <row r="8" spans="1:18" ht="20.100000000000001" customHeight="1" thickBot="1" x14ac:dyDescent="0.3">
      <c r="A8" s="15" t="s">
        <v>13</v>
      </c>
      <c r="B8" s="16">
        <v>123</v>
      </c>
      <c r="C8" s="16">
        <v>7</v>
      </c>
      <c r="D8" s="16">
        <v>331</v>
      </c>
      <c r="E8" s="16">
        <v>205</v>
      </c>
      <c r="F8" s="16">
        <v>662</v>
      </c>
      <c r="G8" s="16">
        <v>42</v>
      </c>
      <c r="H8" s="16">
        <v>3</v>
      </c>
      <c r="I8" s="16">
        <v>348</v>
      </c>
      <c r="J8" s="16">
        <v>1</v>
      </c>
      <c r="K8" s="16">
        <v>264</v>
      </c>
      <c r="L8" s="1">
        <v>658</v>
      </c>
    </row>
    <row r="9" spans="1:18" ht="20.100000000000001" customHeight="1" thickBot="1" x14ac:dyDescent="0.3">
      <c r="A9" s="15" t="s">
        <v>9</v>
      </c>
      <c r="B9" s="16">
        <v>123</v>
      </c>
      <c r="C9" s="16">
        <v>7</v>
      </c>
      <c r="D9" s="16">
        <v>331</v>
      </c>
      <c r="E9" s="16">
        <v>205</v>
      </c>
      <c r="F9" s="16">
        <v>662</v>
      </c>
      <c r="G9" s="16">
        <v>41</v>
      </c>
      <c r="H9" s="16">
        <v>0</v>
      </c>
      <c r="I9" s="16">
        <v>426</v>
      </c>
      <c r="J9" s="16">
        <v>6</v>
      </c>
      <c r="K9" s="16">
        <v>237</v>
      </c>
      <c r="L9" s="1">
        <v>710</v>
      </c>
    </row>
    <row r="10" spans="1:18" ht="30.75" customHeight="1" x14ac:dyDescent="0.25">
      <c r="A10" s="9"/>
      <c r="B10" s="10">
        <v>603</v>
      </c>
      <c r="C10" s="10">
        <v>35</v>
      </c>
      <c r="D10" s="10">
        <v>1675</v>
      </c>
      <c r="E10" s="10">
        <v>1037</v>
      </c>
      <c r="F10" s="10">
        <v>3350</v>
      </c>
      <c r="G10" s="10">
        <v>186</v>
      </c>
      <c r="H10" s="10">
        <v>5</v>
      </c>
      <c r="I10" s="10">
        <v>1859</v>
      </c>
      <c r="J10" s="10">
        <v>32</v>
      </c>
      <c r="K10" s="11">
        <v>1353</v>
      </c>
    </row>
    <row r="11" spans="1:18" ht="17.25" customHeight="1" x14ac:dyDescent="0.35">
      <c r="A11" s="25" t="s">
        <v>21</v>
      </c>
      <c r="B11" s="26"/>
      <c r="C11" s="26"/>
      <c r="D11" s="26"/>
      <c r="E11" s="26"/>
      <c r="F11" s="26"/>
      <c r="G11" s="26"/>
      <c r="H11" s="26"/>
      <c r="I11" s="26"/>
      <c r="J11" s="26"/>
      <c r="K11" s="27"/>
    </row>
    <row r="12" spans="1:18" ht="53.25" customHeight="1" x14ac:dyDescent="0.25">
      <c r="A12" s="18" t="s">
        <v>1</v>
      </c>
      <c r="B12" s="20" t="s">
        <v>2</v>
      </c>
      <c r="C12" s="20"/>
      <c r="D12" s="20"/>
      <c r="E12" s="20"/>
      <c r="F12" s="20"/>
      <c r="G12" s="20" t="s">
        <v>3</v>
      </c>
      <c r="H12" s="20"/>
      <c r="I12" s="20"/>
      <c r="J12" s="20"/>
      <c r="K12" s="20"/>
    </row>
    <row r="13" spans="1:18" x14ac:dyDescent="0.25">
      <c r="A13" s="19"/>
      <c r="B13" s="8" t="s">
        <v>4</v>
      </c>
      <c r="C13" s="8" t="s">
        <v>5</v>
      </c>
      <c r="D13" s="8" t="s">
        <v>6</v>
      </c>
      <c r="E13" s="8" t="s">
        <v>7</v>
      </c>
      <c r="F13" s="8" t="s">
        <v>14</v>
      </c>
      <c r="G13" s="8" t="s">
        <v>4</v>
      </c>
      <c r="H13" s="8" t="s">
        <v>5</v>
      </c>
      <c r="I13" s="8" t="s">
        <v>6</v>
      </c>
      <c r="J13" s="8" t="s">
        <v>7</v>
      </c>
      <c r="K13" s="8" t="s">
        <v>14</v>
      </c>
      <c r="N13" s="5"/>
      <c r="O13" s="5"/>
      <c r="P13" s="5"/>
      <c r="Q13" s="5"/>
      <c r="R13" s="5"/>
    </row>
    <row r="14" spans="1:18" x14ac:dyDescent="0.25">
      <c r="A14" s="4" t="s">
        <v>10</v>
      </c>
      <c r="B14" s="13">
        <v>53</v>
      </c>
      <c r="C14" s="13">
        <v>3</v>
      </c>
      <c r="D14" s="13">
        <v>147</v>
      </c>
      <c r="E14" s="13">
        <v>91</v>
      </c>
      <c r="F14" s="13">
        <v>294</v>
      </c>
      <c r="G14" s="13">
        <v>17</v>
      </c>
      <c r="H14" s="13">
        <v>0</v>
      </c>
      <c r="I14" s="13">
        <f>81+38</f>
        <v>119</v>
      </c>
      <c r="J14" s="13">
        <v>1</v>
      </c>
      <c r="K14" s="13">
        <v>231</v>
      </c>
      <c r="L14" s="14">
        <f t="shared" ref="L14:L17" si="0">G14+H14+I14+J14+K14</f>
        <v>368</v>
      </c>
      <c r="N14" s="5"/>
      <c r="O14" s="5"/>
      <c r="P14" s="5"/>
      <c r="Q14" s="5"/>
      <c r="R14" s="5"/>
    </row>
    <row r="15" spans="1:18" x14ac:dyDescent="0.25">
      <c r="A15" s="4" t="s">
        <v>11</v>
      </c>
      <c r="B15" s="13">
        <v>53</v>
      </c>
      <c r="C15" s="13">
        <v>3</v>
      </c>
      <c r="D15" s="13">
        <v>147</v>
      </c>
      <c r="E15" s="13">
        <v>91</v>
      </c>
      <c r="F15" s="13">
        <v>294</v>
      </c>
      <c r="G15" s="13">
        <v>19</v>
      </c>
      <c r="H15" s="13">
        <v>0</v>
      </c>
      <c r="I15" s="13">
        <f>83+32</f>
        <v>115</v>
      </c>
      <c r="J15" s="13">
        <v>3</v>
      </c>
      <c r="K15" s="13">
        <v>223</v>
      </c>
      <c r="L15" s="14">
        <f t="shared" si="0"/>
        <v>360</v>
      </c>
      <c r="N15" s="5"/>
      <c r="O15" s="5"/>
      <c r="P15" s="5"/>
      <c r="Q15" s="5"/>
      <c r="R15" s="5"/>
    </row>
    <row r="16" spans="1:18" x14ac:dyDescent="0.25">
      <c r="A16" s="4" t="s">
        <v>12</v>
      </c>
      <c r="B16" s="13">
        <v>53</v>
      </c>
      <c r="C16" s="13">
        <v>3</v>
      </c>
      <c r="D16" s="13">
        <v>147</v>
      </c>
      <c r="E16" s="13">
        <v>91</v>
      </c>
      <c r="F16" s="13">
        <v>294</v>
      </c>
      <c r="G16" s="13">
        <v>10</v>
      </c>
      <c r="H16" s="13">
        <v>0</v>
      </c>
      <c r="I16" s="13">
        <f>107+31</f>
        <v>138</v>
      </c>
      <c r="J16" s="13">
        <v>4</v>
      </c>
      <c r="K16" s="13">
        <v>204</v>
      </c>
      <c r="L16" s="14">
        <f t="shared" si="0"/>
        <v>356</v>
      </c>
      <c r="N16" s="5"/>
      <c r="O16" s="5"/>
      <c r="P16" s="5"/>
      <c r="Q16" s="5"/>
      <c r="R16" s="5"/>
    </row>
    <row r="17" spans="1:18" x14ac:dyDescent="0.25">
      <c r="A17" s="4" t="s">
        <v>13</v>
      </c>
      <c r="B17" s="13">
        <v>53</v>
      </c>
      <c r="C17" s="13">
        <v>3</v>
      </c>
      <c r="D17" s="13">
        <v>147</v>
      </c>
      <c r="E17" s="13">
        <v>91</v>
      </c>
      <c r="F17" s="13">
        <v>294</v>
      </c>
      <c r="G17" s="13">
        <v>20</v>
      </c>
      <c r="H17" s="13">
        <v>0</v>
      </c>
      <c r="I17" s="13">
        <f>132+30</f>
        <v>162</v>
      </c>
      <c r="J17" s="13">
        <v>0</v>
      </c>
      <c r="K17" s="13">
        <v>217</v>
      </c>
      <c r="L17" s="14">
        <f t="shared" si="0"/>
        <v>399</v>
      </c>
      <c r="N17" s="7"/>
      <c r="O17" s="7"/>
      <c r="P17" s="7"/>
      <c r="Q17" s="7"/>
      <c r="R17" s="7"/>
    </row>
    <row r="18" spans="1:18" x14ac:dyDescent="0.25">
      <c r="A18" s="4" t="s">
        <v>9</v>
      </c>
      <c r="B18" s="13">
        <v>53</v>
      </c>
      <c r="C18" s="28">
        <v>3</v>
      </c>
      <c r="D18" s="13">
        <v>147</v>
      </c>
      <c r="E18" s="13">
        <v>91</v>
      </c>
      <c r="F18" s="13">
        <v>294</v>
      </c>
      <c r="G18" s="29">
        <v>14</v>
      </c>
      <c r="H18" s="29">
        <v>0</v>
      </c>
      <c r="I18" s="29">
        <f>223-137+7+28</f>
        <v>121</v>
      </c>
      <c r="J18" s="29">
        <v>4</v>
      </c>
      <c r="K18" s="29">
        <v>137</v>
      </c>
      <c r="L18" s="14">
        <f>G18+H18+I18+J18+K18</f>
        <v>276</v>
      </c>
      <c r="N18" s="5"/>
      <c r="O18" s="5"/>
      <c r="P18" s="5"/>
      <c r="Q18" s="5"/>
      <c r="R18" s="6"/>
    </row>
    <row r="19" spans="1:18" x14ac:dyDescent="0.25">
      <c r="A19" s="12"/>
      <c r="B19" s="12"/>
      <c r="C19" s="12"/>
      <c r="D19" s="12"/>
      <c r="E19" s="12"/>
      <c r="F19" s="12"/>
      <c r="G19" s="12"/>
      <c r="H19" s="12"/>
      <c r="I19" s="12"/>
      <c r="J19" s="12"/>
      <c r="K19" s="12"/>
      <c r="N19" s="5"/>
      <c r="O19" s="5"/>
      <c r="P19" s="5"/>
      <c r="Q19" s="5"/>
      <c r="R19" s="6"/>
    </row>
    <row r="20" spans="1:18" x14ac:dyDescent="0.25">
      <c r="A20" s="6"/>
      <c r="B20" s="6"/>
      <c r="C20" s="6"/>
      <c r="D20" s="6"/>
      <c r="E20" s="6"/>
      <c r="F20" s="6"/>
      <c r="G20" s="6"/>
      <c r="H20" s="6"/>
      <c r="I20" s="6"/>
      <c r="J20" s="6"/>
      <c r="K20" s="6"/>
      <c r="N20" s="5"/>
      <c r="O20" s="5"/>
      <c r="P20" s="5"/>
      <c r="Q20" s="5"/>
      <c r="R20" s="6"/>
    </row>
    <row r="21" spans="1:18" ht="18.75" customHeight="1" x14ac:dyDescent="0.35">
      <c r="A21" s="24" t="s">
        <v>20</v>
      </c>
      <c r="B21" s="24"/>
      <c r="C21" s="24"/>
      <c r="D21" s="24"/>
      <c r="E21" s="24"/>
      <c r="F21" s="24"/>
      <c r="G21" s="24"/>
      <c r="H21" s="24"/>
      <c r="I21" s="24"/>
      <c r="J21" s="24"/>
      <c r="K21" s="24"/>
      <c r="N21" s="5"/>
      <c r="O21" s="5"/>
      <c r="P21" s="5"/>
      <c r="Q21" s="5"/>
      <c r="R21" s="6"/>
    </row>
    <row r="22" spans="1:18" x14ac:dyDescent="0.25">
      <c r="A22" s="22" t="s">
        <v>1</v>
      </c>
      <c r="B22" s="23" t="s">
        <v>2</v>
      </c>
      <c r="C22" s="23"/>
      <c r="D22" s="23"/>
      <c r="E22" s="23"/>
      <c r="F22" s="23"/>
      <c r="G22" s="23" t="s">
        <v>3</v>
      </c>
      <c r="H22" s="23"/>
      <c r="I22" s="23"/>
      <c r="J22" s="23"/>
      <c r="K22" s="23"/>
      <c r="N22" s="5"/>
      <c r="O22" s="5"/>
      <c r="P22" s="5"/>
      <c r="Q22" s="5"/>
      <c r="R22" s="6"/>
    </row>
    <row r="23" spans="1:18" x14ac:dyDescent="0.25">
      <c r="A23" s="22"/>
      <c r="B23" s="2" t="s">
        <v>4</v>
      </c>
      <c r="C23" s="2" t="s">
        <v>5</v>
      </c>
      <c r="D23" s="2" t="s">
        <v>6</v>
      </c>
      <c r="E23" s="2" t="s">
        <v>7</v>
      </c>
      <c r="F23" s="2" t="s">
        <v>14</v>
      </c>
      <c r="G23" s="2" t="s">
        <v>4</v>
      </c>
      <c r="H23" s="2" t="s">
        <v>5</v>
      </c>
      <c r="I23" s="2" t="s">
        <v>6</v>
      </c>
      <c r="J23" s="2" t="s">
        <v>7</v>
      </c>
      <c r="K23" s="2" t="s">
        <v>14</v>
      </c>
      <c r="N23" s="5"/>
      <c r="O23" s="5"/>
      <c r="P23" s="5"/>
      <c r="Q23" s="5"/>
      <c r="R23" s="6"/>
    </row>
    <row r="24" spans="1:18" x14ac:dyDescent="0.25">
      <c r="A24" s="3" t="s">
        <v>15</v>
      </c>
      <c r="B24" s="13">
        <v>70</v>
      </c>
      <c r="C24" s="13">
        <v>4</v>
      </c>
      <c r="D24" s="13">
        <v>194</v>
      </c>
      <c r="E24" s="13">
        <v>120</v>
      </c>
      <c r="F24" s="13">
        <v>388</v>
      </c>
      <c r="G24" s="13">
        <v>23</v>
      </c>
      <c r="H24" s="13">
        <v>1</v>
      </c>
      <c r="I24" s="13">
        <v>232</v>
      </c>
      <c r="J24" s="13">
        <v>10</v>
      </c>
      <c r="K24" s="13">
        <v>90</v>
      </c>
      <c r="L24" s="14">
        <f>SUM(G24:K24)</f>
        <v>356</v>
      </c>
    </row>
    <row r="25" spans="1:18" x14ac:dyDescent="0.25">
      <c r="A25" s="3" t="s">
        <v>16</v>
      </c>
      <c r="B25" s="13">
        <v>70</v>
      </c>
      <c r="C25" s="13">
        <v>4</v>
      </c>
      <c r="D25" s="13">
        <v>194</v>
      </c>
      <c r="E25" s="13">
        <v>120</v>
      </c>
      <c r="F25" s="13">
        <v>388</v>
      </c>
      <c r="G25" s="13">
        <v>23</v>
      </c>
      <c r="H25" s="13">
        <v>1</v>
      </c>
      <c r="I25" s="13">
        <v>297</v>
      </c>
      <c r="J25" s="13">
        <v>5</v>
      </c>
      <c r="K25" s="13">
        <v>61</v>
      </c>
      <c r="L25" s="14">
        <f>SUM(G25:K25)</f>
        <v>387</v>
      </c>
    </row>
    <row r="26" spans="1:18" x14ac:dyDescent="0.25">
      <c r="A26" s="3" t="s">
        <v>17</v>
      </c>
      <c r="B26" s="13">
        <v>66</v>
      </c>
      <c r="C26" s="13">
        <v>4</v>
      </c>
      <c r="D26" s="13">
        <v>184</v>
      </c>
      <c r="E26" s="13">
        <v>114</v>
      </c>
      <c r="F26" s="13">
        <v>368</v>
      </c>
      <c r="G26" s="13">
        <v>11</v>
      </c>
      <c r="H26" s="13">
        <v>0</v>
      </c>
      <c r="I26" s="13">
        <v>184</v>
      </c>
      <c r="J26" s="13">
        <v>2</v>
      </c>
      <c r="K26" s="13">
        <v>43</v>
      </c>
      <c r="L26" s="14">
        <f>SUM(G26:K26)</f>
        <v>240</v>
      </c>
    </row>
    <row r="27" spans="1:18" x14ac:dyDescent="0.25">
      <c r="A27" s="3" t="s">
        <v>18</v>
      </c>
      <c r="B27" s="13">
        <v>66</v>
      </c>
      <c r="C27" s="13">
        <v>4</v>
      </c>
      <c r="D27" s="13">
        <v>184</v>
      </c>
      <c r="E27" s="13">
        <v>114</v>
      </c>
      <c r="F27" s="13">
        <v>368</v>
      </c>
      <c r="G27" s="13">
        <v>22</v>
      </c>
      <c r="H27" s="13">
        <v>3</v>
      </c>
      <c r="I27" s="13">
        <v>186</v>
      </c>
      <c r="J27" s="13">
        <v>1</v>
      </c>
      <c r="K27" s="13">
        <v>47</v>
      </c>
      <c r="L27" s="14">
        <f>SUM(G27:K27)</f>
        <v>259</v>
      </c>
    </row>
    <row r="28" spans="1:18" x14ac:dyDescent="0.25">
      <c r="A28" s="3" t="s">
        <v>19</v>
      </c>
      <c r="B28" s="13">
        <v>66</v>
      </c>
      <c r="C28" s="13">
        <v>4</v>
      </c>
      <c r="D28" s="13">
        <v>184</v>
      </c>
      <c r="E28" s="13">
        <v>114</v>
      </c>
      <c r="F28" s="13">
        <v>368</v>
      </c>
      <c r="G28" s="13">
        <v>27</v>
      </c>
      <c r="H28" s="13">
        <v>0</v>
      </c>
      <c r="I28" s="13">
        <v>305</v>
      </c>
      <c r="J28" s="13">
        <v>2</v>
      </c>
      <c r="K28" s="13">
        <v>100</v>
      </c>
      <c r="L28" s="14">
        <f>SUM(G28:K28)</f>
        <v>434</v>
      </c>
    </row>
    <row r="29" spans="1:18" x14ac:dyDescent="0.25">
      <c r="G29" s="1"/>
      <c r="H29" s="1"/>
      <c r="I29" s="1"/>
      <c r="J29" s="1"/>
      <c r="L29" s="1"/>
    </row>
    <row r="30" spans="1:18" ht="44.25" customHeight="1" x14ac:dyDescent="0.25">
      <c r="A30" s="21" t="s">
        <v>8</v>
      </c>
      <c r="B30" s="21"/>
      <c r="C30" s="21"/>
      <c r="D30" s="21"/>
      <c r="E30" s="21"/>
      <c r="F30" s="21"/>
      <c r="G30" s="21"/>
      <c r="H30" s="21"/>
      <c r="I30" s="21"/>
      <c r="J30" s="21"/>
      <c r="K30" s="21"/>
    </row>
    <row r="31" spans="1:18" ht="15" customHeight="1" x14ac:dyDescent="0.25">
      <c r="G31" s="1"/>
      <c r="H31" s="1"/>
      <c r="I31" s="1"/>
      <c r="J31" s="1"/>
      <c r="K31" s="1"/>
      <c r="L31" s="1"/>
    </row>
    <row r="32" spans="1:18" ht="15" customHeight="1" x14ac:dyDescent="0.25">
      <c r="G32" s="1"/>
      <c r="H32" s="1"/>
      <c r="I32" s="1"/>
      <c r="J32" s="1"/>
      <c r="K32" s="1"/>
      <c r="L32" s="1"/>
    </row>
    <row r="33" spans="2:11" ht="15" customHeight="1" x14ac:dyDescent="0.25">
      <c r="B33" s="7"/>
      <c r="C33" s="7"/>
      <c r="D33" s="7"/>
      <c r="E33" s="7"/>
      <c r="F33" s="7"/>
      <c r="G33" s="5"/>
      <c r="H33" s="5"/>
      <c r="I33" s="5"/>
      <c r="J33" s="5"/>
      <c r="K33" s="5"/>
    </row>
    <row r="34" spans="2:11" ht="15" customHeight="1" x14ac:dyDescent="0.25">
      <c r="B34" s="1"/>
      <c r="C34" s="5"/>
      <c r="D34" s="5"/>
      <c r="E34" s="5"/>
      <c r="F34" s="6"/>
    </row>
    <row r="35" spans="2:11" x14ac:dyDescent="0.25">
      <c r="B35" s="1"/>
      <c r="C35" s="6"/>
      <c r="D35" s="6"/>
      <c r="E35" s="6"/>
      <c r="F35" s="6"/>
    </row>
    <row r="36" spans="2:11" x14ac:dyDescent="0.25">
      <c r="B36" s="1"/>
      <c r="C36" s="5"/>
      <c r="D36" s="5"/>
      <c r="E36" s="5"/>
      <c r="F36" s="5"/>
    </row>
    <row r="37" spans="2:11" x14ac:dyDescent="0.25">
      <c r="B37" s="1"/>
      <c r="C37" s="5"/>
      <c r="D37" s="5"/>
      <c r="E37" s="5"/>
      <c r="F37" s="6"/>
    </row>
    <row r="38" spans="2:11" x14ac:dyDescent="0.25">
      <c r="B38" s="1"/>
      <c r="C38" s="5"/>
      <c r="D38" s="5"/>
      <c r="E38" s="5"/>
      <c r="F38" s="5"/>
    </row>
    <row r="39" spans="2:11" x14ac:dyDescent="0.25">
      <c r="B39" s="5"/>
      <c r="C39" s="5"/>
      <c r="D39" s="5"/>
      <c r="E39" s="5"/>
      <c r="F39" s="6"/>
    </row>
    <row r="40" spans="2:11" x14ac:dyDescent="0.25">
      <c r="B40" s="6"/>
      <c r="C40" s="6"/>
      <c r="D40" s="6"/>
      <c r="E40" s="6"/>
      <c r="F40" s="6"/>
    </row>
    <row r="48" spans="2:11" x14ac:dyDescent="0.25">
      <c r="G48">
        <v>40</v>
      </c>
      <c r="H48">
        <v>1</v>
      </c>
      <c r="I48">
        <v>403</v>
      </c>
      <c r="J48">
        <v>49</v>
      </c>
      <c r="K48">
        <v>231</v>
      </c>
    </row>
    <row r="49" spans="7:11" x14ac:dyDescent="0.25">
      <c r="G49">
        <v>42</v>
      </c>
      <c r="H49">
        <v>1</v>
      </c>
      <c r="I49">
        <v>441</v>
      </c>
      <c r="J49">
        <v>40</v>
      </c>
      <c r="K49">
        <v>223</v>
      </c>
    </row>
    <row r="50" spans="7:11" x14ac:dyDescent="0.25">
      <c r="G50">
        <v>21</v>
      </c>
      <c r="H50">
        <v>0</v>
      </c>
      <c r="I50">
        <v>334</v>
      </c>
      <c r="J50">
        <v>37</v>
      </c>
      <c r="K50">
        <v>204</v>
      </c>
    </row>
    <row r="51" spans="7:11" x14ac:dyDescent="0.25">
      <c r="G51">
        <v>42</v>
      </c>
      <c r="H51">
        <v>3</v>
      </c>
      <c r="I51">
        <v>365</v>
      </c>
      <c r="J51">
        <v>31</v>
      </c>
      <c r="K51">
        <v>217</v>
      </c>
    </row>
    <row r="52" spans="7:11" x14ac:dyDescent="0.25">
      <c r="G52">
        <v>41</v>
      </c>
      <c r="H52">
        <v>0</v>
      </c>
      <c r="I52">
        <v>498</v>
      </c>
      <c r="J52">
        <v>34</v>
      </c>
      <c r="K52">
        <v>137</v>
      </c>
    </row>
  </sheetData>
  <mergeCells count="14">
    <mergeCell ref="A1:K1"/>
    <mergeCell ref="A12:A13"/>
    <mergeCell ref="B12:F12"/>
    <mergeCell ref="G12:K12"/>
    <mergeCell ref="A30:K30"/>
    <mergeCell ref="A22:A23"/>
    <mergeCell ref="B22:F22"/>
    <mergeCell ref="G22:K22"/>
    <mergeCell ref="A21:K21"/>
    <mergeCell ref="A11:K11"/>
    <mergeCell ref="A2:K2"/>
    <mergeCell ref="A3:A4"/>
    <mergeCell ref="B3:F3"/>
    <mergeCell ref="G3:K3"/>
  </mergeCells>
  <pageMargins left="0.56000000000000005" right="0.3"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A-2.1.2</vt:lpstr>
      <vt:lpstr>'A-2.1.2'!Print_Area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HARIPB</dc:creator>
  <cp:lastModifiedBy>admin</cp:lastModifiedBy>
  <cp:lastPrinted>2024-01-05T08:27:13Z</cp:lastPrinted>
  <dcterms:created xsi:type="dcterms:W3CDTF">2024-01-05T07:13:51Z</dcterms:created>
  <dcterms:modified xsi:type="dcterms:W3CDTF">2024-07-22T11:21:33Z</dcterms:modified>
</cp:coreProperties>
</file>